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updateLinks="never" autoCompressPictures="0"/>
  <mc:AlternateContent xmlns:mc="http://schemas.openxmlformats.org/markup-compatibility/2006">
    <mc:Choice Requires="x15">
      <x15ac:absPath xmlns:x15ac="http://schemas.microsoft.com/office/spreadsheetml/2010/11/ac" url="D:\Work\Upwork\Aleks\Spreadsheet Formating\Milestone 7 &amp; 8_Slope Stability\"/>
    </mc:Choice>
  </mc:AlternateContent>
  <xr:revisionPtr revIDLastSave="0" documentId="13_ncr:1_{FCCF62C1-F34D-4003-A148-D9D8F02F4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lope Stability Analysis" sheetId="11" r:id="rId1"/>
  </sheets>
  <definedNames>
    <definedName name="beta">'Slope Stability Analysis'!$F$22</definedName>
    <definedName name="gammagammaC1">'Slope Stability Analysis'!$F$30</definedName>
    <definedName name="gammagammaC2">'Slope Stability Analysis'!$F$43</definedName>
    <definedName name="gammaPhiC1">'Slope Stability Analysis'!$F$29</definedName>
    <definedName name="gammaPhiC2">'Slope Stability Analysis'!$F$42</definedName>
    <definedName name="gammasoil">'Slope Stability Analysis'!$F$21</definedName>
    <definedName name="Phi">'Slope Stability Analysis'!$F$20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1" l="1"/>
  <c r="F47" i="11" s="1"/>
  <c r="F33" i="11"/>
  <c r="F34" i="11" s="1"/>
  <c r="F49" i="11"/>
  <c r="F50" i="11" s="1"/>
  <c r="F36" i="11"/>
  <c r="F37" i="11" s="1"/>
  <c r="K6" i="11"/>
  <c r="H6" i="11"/>
</calcChain>
</file>

<file path=xl/sharedStrings.xml><?xml version="1.0" encoding="utf-8"?>
<sst xmlns="http://schemas.openxmlformats.org/spreadsheetml/2006/main" count="57" uniqueCount="45">
  <si>
    <t>Angle of shearing resistance</t>
  </si>
  <si>
    <t>º</t>
  </si>
  <si>
    <t xml:space="preserve">Project:
</t>
  </si>
  <si>
    <t xml:space="preserve">Job Ref:
</t>
  </si>
  <si>
    <t>Example Project</t>
  </si>
  <si>
    <t>Eample Job No.</t>
  </si>
  <si>
    <t xml:space="preserve">Structure:
</t>
  </si>
  <si>
    <t>Sheet No/Rev:</t>
  </si>
  <si>
    <t>Phicon Ltd | Pentire House | 9 Beach Rd | Newquay | TR7 1ES</t>
  </si>
  <si>
    <t>Example Structure</t>
  </si>
  <si>
    <t xml:space="preserve">Client:
</t>
  </si>
  <si>
    <t xml:space="preserve">Calc by:
</t>
  </si>
  <si>
    <t>Date</t>
  </si>
  <si>
    <t>Check by:</t>
  </si>
  <si>
    <t>Example Client</t>
  </si>
  <si>
    <t>Example Engineer</t>
  </si>
  <si>
    <t>Example Checker</t>
  </si>
  <si>
    <t>REF</t>
  </si>
  <si>
    <t>CALCULATION</t>
  </si>
  <si>
    <t>OUTPUT</t>
  </si>
  <si>
    <r>
      <t>γ</t>
    </r>
    <r>
      <rPr>
        <vertAlign val="subscript"/>
        <sz val="10"/>
        <rFont val="Arial"/>
        <family val="2"/>
      </rPr>
      <t>soil</t>
    </r>
    <r>
      <rPr>
        <sz val="10"/>
        <rFont val="Arial"/>
        <family val="2"/>
      </rPr>
      <t xml:space="preserve"> =</t>
    </r>
  </si>
  <si>
    <r>
      <t>kN/m</t>
    </r>
    <r>
      <rPr>
        <vertAlign val="superscript"/>
        <sz val="10"/>
        <rFont val="Arial"/>
        <family val="2"/>
      </rPr>
      <t>3</t>
    </r>
  </si>
  <si>
    <t>2. Design material properties:</t>
  </si>
  <si>
    <r>
      <t>φ</t>
    </r>
    <r>
      <rPr>
        <vertAlign val="subscript"/>
        <sz val="10"/>
        <rFont val="Arial"/>
        <family val="2"/>
      </rPr>
      <t>u</t>
    </r>
    <r>
      <rPr>
        <sz val="10"/>
        <rFont val="Arial"/>
        <family val="2"/>
      </rPr>
      <t xml:space="preserve"> =</t>
    </r>
  </si>
  <si>
    <r>
      <rPr>
        <sz val="10"/>
        <color rgb="FF000000"/>
        <rFont val="Calibri"/>
        <family val="2"/>
        <scheme val="minor"/>
      </rPr>
      <t>γ</t>
    </r>
    <r>
      <rPr>
        <vertAlign val="subscript"/>
        <sz val="10"/>
        <color rgb="FF000000"/>
        <rFont val="Calibri"/>
        <family val="2"/>
        <scheme val="minor"/>
      </rPr>
      <t xml:space="preserve">φ </t>
    </r>
    <r>
      <rPr>
        <sz val="10"/>
        <color rgb="FF000000"/>
        <rFont val="Calibri"/>
        <family val="2"/>
        <scheme val="minor"/>
      </rPr>
      <t>=</t>
    </r>
  </si>
  <si>
    <t>1. Data Input</t>
  </si>
  <si>
    <t>Weight density of soil</t>
  </si>
  <si>
    <t>A. GEO Limit State (Design Approach 1, Combination 1)</t>
  </si>
  <si>
    <t>B. GEO Limit State (Design Approach 1, Combination 2)</t>
  </si>
  <si>
    <t>1. Partial factors on material properties</t>
  </si>
  <si>
    <r>
      <rPr>
        <sz val="10"/>
        <color rgb="FF000000"/>
        <rFont val="Calibri"/>
        <family val="2"/>
        <scheme val="minor"/>
      </rPr>
      <t>γ</t>
    </r>
    <r>
      <rPr>
        <vertAlign val="subscript"/>
        <sz val="10"/>
        <color rgb="FF000000"/>
        <rFont val="Calibri"/>
        <family val="2"/>
        <scheme val="minor"/>
      </rPr>
      <t xml:space="preserve">γ </t>
    </r>
    <r>
      <rPr>
        <sz val="10"/>
        <color rgb="FF000000"/>
        <rFont val="Calibri"/>
        <family val="2"/>
        <scheme val="minor"/>
      </rPr>
      <t>=</t>
    </r>
  </si>
  <si>
    <t>Angle of slope</t>
  </si>
  <si>
    <t>β =</t>
  </si>
  <si>
    <t>Factor on shearing resistance</t>
  </si>
  <si>
    <t>Factor on weight density of soil</t>
  </si>
  <si>
    <t>Safe angle of slope (dry/subnerged state)</t>
  </si>
  <si>
    <t>Safe angle of slope (seepage state)</t>
  </si>
  <si>
    <t>(Assuming seepage occurs parallel to the surface of the slope)</t>
  </si>
  <si>
    <t>This spreadsheet evaluates the stability of an infinite slope in accordance with Eurocode 7 (EN 1997-1) at the Ultimate Limit State (ULS), considering the Geotechnical (GEO) limit state using Design Approach 1 (DA1). The user can define the proposed slope angle (β), and the spreadsheet computes the corresponding design resistance (safety ratio) for both Combination 1 (DA1-C1) and Combination 2 (DA1-C2). The assessment considers two governing conditions: a dry or fully submerged slope, and the more critical case of seepage occurring parallel to the slope surface.</t>
  </si>
  <si>
    <r>
      <t>FoS</t>
    </r>
    <r>
      <rPr>
        <vertAlign val="subscript"/>
        <sz val="10"/>
        <rFont val="Calibri"/>
        <family val="2"/>
      </rPr>
      <t xml:space="preserve">1 </t>
    </r>
    <r>
      <rPr>
        <sz val="10"/>
        <rFont val="Calibri"/>
        <family val="2"/>
      </rPr>
      <t>=</t>
    </r>
  </si>
  <si>
    <r>
      <t>FoS</t>
    </r>
    <r>
      <rPr>
        <vertAlign val="subscript"/>
        <sz val="10"/>
        <rFont val="Calibri"/>
        <family val="2"/>
      </rPr>
      <t xml:space="preserve">2 </t>
    </r>
    <r>
      <rPr>
        <sz val="10"/>
        <rFont val="Calibri"/>
        <family val="2"/>
      </rPr>
      <t>=</t>
    </r>
  </si>
  <si>
    <t>Partial factors on material properties</t>
  </si>
  <si>
    <t>2. Analysis</t>
  </si>
  <si>
    <t>Result of the analysis</t>
  </si>
  <si>
    <t>SLOPE STABILITY: INFINITE SLOPE ANALYSIS ACCORDING TO EUROCODE 7 (EN 1997-1)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</si>
</sst>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b/>
      <i/>
      <sz val="10"/>
      <name val="Arial"/>
      <family val="2"/>
    </font>
    <font>
      <u/>
      <sz val="7.5"/>
      <color indexed="12"/>
      <name val="Arial"/>
      <family val="2"/>
    </font>
    <font>
      <sz val="11"/>
      <color rgb="FF3F3F76"/>
      <name val="Calibri"/>
      <family val="2"/>
      <scheme val="minor"/>
    </font>
    <font>
      <b/>
      <sz val="8"/>
      <name val="Arial"/>
      <family val="2"/>
    </font>
    <font>
      <sz val="10"/>
      <color rgb="FF000000"/>
      <name val="Calibri"/>
      <family val="2"/>
      <scheme val="minor"/>
    </font>
    <font>
      <sz val="8"/>
      <name val="Arial"/>
      <family val="2"/>
    </font>
    <font>
      <sz val="8"/>
      <color theme="1"/>
      <name val="Roboto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b/>
      <sz val="10"/>
      <color rgb="FF000000"/>
      <name val="Calibri"/>
      <family val="2"/>
      <scheme val="minor"/>
    </font>
    <font>
      <vertAlign val="subscript"/>
      <sz val="10"/>
      <color rgb="FF000000"/>
      <name val="Calibri"/>
      <family val="2"/>
      <scheme val="minor"/>
    </font>
    <font>
      <i/>
      <sz val="9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sz val="10"/>
      <name val="Calibri"/>
      <family val="2"/>
    </font>
    <font>
      <vertAlign val="subscript"/>
      <sz val="10"/>
      <name val="Calibri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2" borderId="1" applyNumberFormat="0" applyAlignment="0" applyProtection="0"/>
    <xf numFmtId="0" fontId="16" fillId="0" borderId="0"/>
    <xf numFmtId="0" fontId="1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0" fontId="11" fillId="0" borderId="10" xfId="0" applyFont="1" applyBorder="1" applyAlignment="1">
      <alignment vertical="top"/>
    </xf>
    <xf numFmtId="14" fontId="11" fillId="0" borderId="10" xfId="0" applyNumberFormat="1" applyFont="1" applyBorder="1" applyAlignment="1">
      <alignment vertical="top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0" fillId="2" borderId="1" xfId="4" applyNumberForma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" fontId="4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14" fontId="13" fillId="0" borderId="11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0" fillId="2" borderId="1" xfId="4" applyAlignment="1">
      <alignment vertical="center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8" fillId="0" borderId="0" xfId="0" applyFont="1" applyAlignment="1">
      <alignment vertical="center"/>
    </xf>
  </cellXfs>
  <cellStyles count="8">
    <cellStyle name="Hyperlink 2" xfId="2" xr:uid="{00000000-0005-0000-0000-000000000000}"/>
    <cellStyle name="Input" xfId="4" builtinId="20"/>
    <cellStyle name="Normal" xfId="0" builtinId="0"/>
    <cellStyle name="Normal 2" xfId="1" xr:uid="{00000000-0005-0000-0000-000002000000}"/>
    <cellStyle name="Normal 2 2" xfId="6" xr:uid="{8C280D19-B726-4D16-8C75-C12663E30740}"/>
    <cellStyle name="Normal 3" xfId="3" xr:uid="{00000000-0005-0000-0000-000003000000}"/>
    <cellStyle name="Normal 4" xfId="5" xr:uid="{38EF4285-E670-45AA-8445-1B6CE619A6FD}"/>
    <cellStyle name="Percent 2" xfId="7" xr:uid="{9318B3B0-964A-483E-8FF4-E04251B131CC}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2" formatCode="0.00"/>
      <fill>
        <patternFill>
          <fgColor theme="0"/>
          <bgColor rgb="FFFFCC99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</dxfs>
  <tableStyles count="0" defaultTableStyle="TableStyleMedium9" defaultPivotStyle="PivotStyleMedium4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85302</xdr:colOff>
      <xdr:row>0</xdr:row>
      <xdr:rowOff>19050</xdr:rowOff>
    </xdr:from>
    <xdr:to>
      <xdr:col>2</xdr:col>
      <xdr:colOff>378998</xdr:colOff>
      <xdr:row>2</xdr:row>
      <xdr:rowOff>150494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B8817-0B5E-4699-9DD2-D3401EBC8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02" y="19050"/>
          <a:ext cx="1493846" cy="512444"/>
        </a:xfrm>
        <a:prstGeom prst="rect">
          <a:avLst/>
        </a:prstGeom>
      </xdr:spPr>
    </xdr:pic>
    <xdr:clientData/>
  </xdr:twoCellAnchor>
  <xdr:twoCellAnchor>
    <xdr:from>
      <xdr:col>5</xdr:col>
      <xdr:colOff>555355</xdr:colOff>
      <xdr:row>27</xdr:row>
      <xdr:rowOff>3227</xdr:rowOff>
    </xdr:from>
    <xdr:to>
      <xdr:col>6</xdr:col>
      <xdr:colOff>542440</xdr:colOff>
      <xdr:row>27</xdr:row>
      <xdr:rowOff>187270</xdr:rowOff>
    </xdr:to>
    <xdr:sp macro="" textlink="#REF!">
      <xdr:nvSpPr>
        <xdr:cNvPr id="77" name="TextBox 76">
          <a:extLst>
            <a:ext uri="{FF2B5EF4-FFF2-40B4-BE49-F238E27FC236}">
              <a16:creationId xmlns:a16="http://schemas.microsoft.com/office/drawing/2014/main" id="{8C25C2BB-45F4-E317-00DE-78D540E91CA1}"/>
            </a:ext>
          </a:extLst>
        </xdr:cNvPr>
        <xdr:cNvSpPr txBox="1"/>
      </xdr:nvSpPr>
      <xdr:spPr>
        <a:xfrm>
          <a:off x="3558152" y="11023168"/>
          <a:ext cx="607017" cy="184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fld id="{70182295-A2CC-43A2-A4FF-E37EEBEAC50F}" type="TxLink">
            <a:rPr lang="en-US" sz="1000" b="0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l"/>
            <a:t> </a:t>
          </a:fld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556462</xdr:colOff>
      <xdr:row>40</xdr:row>
      <xdr:rowOff>0</xdr:rowOff>
    </xdr:from>
    <xdr:to>
      <xdr:col>6</xdr:col>
      <xdr:colOff>543547</xdr:colOff>
      <xdr:row>40</xdr:row>
      <xdr:rowOff>184043</xdr:rowOff>
    </xdr:to>
    <xdr:sp macro="" textlink="#REF!">
      <xdr:nvSpPr>
        <xdr:cNvPr id="79" name="TextBox 78">
          <a:extLst>
            <a:ext uri="{FF2B5EF4-FFF2-40B4-BE49-F238E27FC236}">
              <a16:creationId xmlns:a16="http://schemas.microsoft.com/office/drawing/2014/main" id="{996825E8-9714-436C-8C3B-27BCA9A6427E}"/>
            </a:ext>
          </a:extLst>
        </xdr:cNvPr>
        <xdr:cNvSpPr txBox="1"/>
      </xdr:nvSpPr>
      <xdr:spPr>
        <a:xfrm>
          <a:off x="3564357" y="12923921"/>
          <a:ext cx="608716" cy="18404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4ADA932-C99C-4090-9592-1025CCCB4FA5}" type="TxLink">
            <a:rPr kumimoji="0" lang="en-US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ea typeface="+mn-ea"/>
              <a:cs typeface="Arial"/>
            </a:rPr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 </a:t>
          </a:fld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555355</xdr:colOff>
      <xdr:row>40</xdr:row>
      <xdr:rowOff>3227</xdr:rowOff>
    </xdr:from>
    <xdr:to>
      <xdr:col>6</xdr:col>
      <xdr:colOff>542440</xdr:colOff>
      <xdr:row>40</xdr:row>
      <xdr:rowOff>187270</xdr:rowOff>
    </xdr:to>
    <xdr:sp macro="" textlink="#REF!">
      <xdr:nvSpPr>
        <xdr:cNvPr id="18" name="TextBox 17">
          <a:extLst>
            <a:ext uri="{FF2B5EF4-FFF2-40B4-BE49-F238E27FC236}">
              <a16:creationId xmlns:a16="http://schemas.microsoft.com/office/drawing/2014/main" id="{04E78C82-6F55-4DAC-B0CC-8D7185F2F297}"/>
            </a:ext>
          </a:extLst>
        </xdr:cNvPr>
        <xdr:cNvSpPr txBox="1"/>
      </xdr:nvSpPr>
      <xdr:spPr>
        <a:xfrm>
          <a:off x="3559393" y="5117419"/>
          <a:ext cx="609874" cy="184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fld id="{70182295-A2CC-43A2-A4FF-E37EEBEAC50F}" type="TxLink">
            <a:rPr lang="en-US" sz="1000" b="0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l"/>
            <a:t> </a:t>
          </a:fld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0CD91-8851-40C0-8B27-B731C3905F17}">
  <dimension ref="A1:O115"/>
  <sheetViews>
    <sheetView tabSelected="1" zoomScale="130" zoomScaleNormal="130" zoomScaleSheetLayoutView="235" workbookViewId="0">
      <selection activeCell="M21" sqref="M21"/>
    </sheetView>
  </sheetViews>
  <sheetFormatPr defaultColWidth="8.85546875" defaultRowHeight="12.75" x14ac:dyDescent="0.2"/>
  <cols>
    <col min="1" max="5" width="9" style="8" customWidth="1"/>
    <col min="6" max="6" width="9.28515625" style="8" customWidth="1"/>
    <col min="7" max="11" width="9" style="8" customWidth="1"/>
    <col min="12" max="16384" width="8.85546875" style="8"/>
  </cols>
  <sheetData>
    <row r="1" spans="1:15" ht="15" customHeight="1" x14ac:dyDescent="0.2">
      <c r="A1" s="39"/>
      <c r="B1" s="39"/>
      <c r="C1" s="40"/>
      <c r="D1" s="41" t="s">
        <v>2</v>
      </c>
      <c r="E1" s="42"/>
      <c r="F1" s="42"/>
      <c r="G1" s="42"/>
      <c r="H1" s="42"/>
      <c r="I1" s="43"/>
      <c r="J1" s="41" t="s">
        <v>3</v>
      </c>
      <c r="K1" s="43"/>
      <c r="O1" s="11"/>
    </row>
    <row r="2" spans="1:15" ht="15" customHeight="1" x14ac:dyDescent="0.2">
      <c r="A2" s="39"/>
      <c r="B2" s="39"/>
      <c r="C2" s="40"/>
      <c r="D2" s="12" t="s">
        <v>4</v>
      </c>
      <c r="E2" s="13"/>
      <c r="F2" s="13"/>
      <c r="G2" s="13"/>
      <c r="H2" s="13"/>
      <c r="I2" s="14"/>
      <c r="J2" s="12" t="s">
        <v>5</v>
      </c>
      <c r="K2" s="14"/>
      <c r="O2" s="11"/>
    </row>
    <row r="3" spans="1:15" ht="15" customHeight="1" x14ac:dyDescent="0.2">
      <c r="A3" s="39"/>
      <c r="B3" s="39"/>
      <c r="C3" s="40"/>
      <c r="D3" s="41" t="s">
        <v>6</v>
      </c>
      <c r="E3" s="42"/>
      <c r="F3" s="42"/>
      <c r="G3" s="42"/>
      <c r="H3" s="42"/>
      <c r="I3" s="43"/>
      <c r="J3" s="44" t="s">
        <v>7</v>
      </c>
      <c r="K3" s="45"/>
    </row>
    <row r="4" spans="1:15" ht="15" customHeight="1" x14ac:dyDescent="0.2">
      <c r="A4" s="46" t="s">
        <v>8</v>
      </c>
      <c r="B4" s="47"/>
      <c r="C4" s="48"/>
      <c r="D4" s="12" t="s">
        <v>9</v>
      </c>
      <c r="E4" s="13"/>
      <c r="F4" s="13"/>
      <c r="G4" s="13"/>
      <c r="H4" s="13"/>
      <c r="I4" s="14"/>
      <c r="J4" s="12"/>
      <c r="K4" s="14"/>
    </row>
    <row r="5" spans="1:15" ht="15" customHeight="1" x14ac:dyDescent="0.2">
      <c r="A5" s="47"/>
      <c r="B5" s="47"/>
      <c r="C5" s="48"/>
      <c r="D5" s="41" t="s">
        <v>10</v>
      </c>
      <c r="E5" s="43"/>
      <c r="F5" s="41" t="s">
        <v>11</v>
      </c>
      <c r="G5" s="43"/>
      <c r="H5" s="1" t="s">
        <v>12</v>
      </c>
      <c r="I5" s="44" t="s">
        <v>13</v>
      </c>
      <c r="J5" s="45"/>
      <c r="K5" s="2" t="s">
        <v>12</v>
      </c>
    </row>
    <row r="6" spans="1:15" ht="15" customHeight="1" x14ac:dyDescent="0.2">
      <c r="A6" s="47"/>
      <c r="B6" s="47"/>
      <c r="C6" s="48"/>
      <c r="D6" s="15" t="s">
        <v>14</v>
      </c>
      <c r="E6" s="14"/>
      <c r="F6" s="15" t="s">
        <v>15</v>
      </c>
      <c r="G6" s="14"/>
      <c r="H6" s="16">
        <f ca="1">TODAY()</f>
        <v>46005</v>
      </c>
      <c r="I6" s="15" t="s">
        <v>16</v>
      </c>
      <c r="J6" s="14"/>
      <c r="K6" s="16">
        <f ca="1">TODAY()</f>
        <v>46005</v>
      </c>
    </row>
    <row r="7" spans="1:15" ht="12.75" customHeight="1" x14ac:dyDescent="0.2">
      <c r="A7" s="17" t="s">
        <v>17</v>
      </c>
      <c r="B7" s="37" t="s">
        <v>18</v>
      </c>
      <c r="C7" s="37"/>
      <c r="D7" s="38"/>
      <c r="E7" s="38"/>
      <c r="F7" s="38"/>
      <c r="G7" s="38"/>
      <c r="H7" s="38"/>
      <c r="I7" s="38"/>
      <c r="J7" s="38"/>
      <c r="K7" s="18" t="s">
        <v>19</v>
      </c>
    </row>
    <row r="8" spans="1:15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5" ht="15" customHeight="1" x14ac:dyDescent="0.2">
      <c r="A9" s="6"/>
      <c r="B9" s="33" t="s">
        <v>44</v>
      </c>
      <c r="E9" s="5"/>
      <c r="F9" s="5"/>
      <c r="G9" s="5"/>
      <c r="H9" s="5"/>
      <c r="I9" s="6"/>
      <c r="J9" s="6"/>
      <c r="K9" s="6"/>
      <c r="M9" s="5"/>
    </row>
    <row r="10" spans="1:15" ht="15" customHeight="1" x14ac:dyDescent="0.2">
      <c r="A10" s="6"/>
      <c r="B10" s="36" t="s">
        <v>38</v>
      </c>
      <c r="C10" s="36"/>
      <c r="D10" s="36"/>
      <c r="E10" s="36"/>
      <c r="F10" s="36"/>
      <c r="G10" s="36"/>
      <c r="H10" s="36"/>
      <c r="I10" s="36"/>
      <c r="J10" s="36"/>
      <c r="K10" s="6"/>
    </row>
    <row r="11" spans="1:15" ht="15" customHeight="1" x14ac:dyDescent="0.2">
      <c r="A11" s="6"/>
      <c r="B11" s="36"/>
      <c r="C11" s="36"/>
      <c r="D11" s="36"/>
      <c r="E11" s="36"/>
      <c r="F11" s="36"/>
      <c r="G11" s="36"/>
      <c r="H11" s="36"/>
      <c r="I11" s="36"/>
      <c r="J11" s="36"/>
      <c r="K11" s="6"/>
    </row>
    <row r="12" spans="1:15" ht="15" customHeight="1" x14ac:dyDescent="0.2">
      <c r="A12" s="6"/>
      <c r="B12" s="36"/>
      <c r="C12" s="36"/>
      <c r="D12" s="36"/>
      <c r="E12" s="36"/>
      <c r="F12" s="36"/>
      <c r="G12" s="36"/>
      <c r="H12" s="36"/>
      <c r="I12" s="36"/>
      <c r="J12" s="36"/>
      <c r="K12" s="6"/>
    </row>
    <row r="13" spans="1:15" ht="15" customHeight="1" x14ac:dyDescent="0.2">
      <c r="A13" s="20"/>
      <c r="B13" s="36"/>
      <c r="C13" s="36"/>
      <c r="D13" s="36"/>
      <c r="E13" s="36"/>
      <c r="F13" s="36"/>
      <c r="G13" s="36"/>
      <c r="H13" s="36"/>
      <c r="I13" s="36"/>
      <c r="J13" s="36"/>
      <c r="K13" s="6"/>
    </row>
    <row r="14" spans="1:15" ht="15" customHeight="1" x14ac:dyDescent="0.2">
      <c r="A14" s="20"/>
      <c r="B14" s="36"/>
      <c r="C14" s="36"/>
      <c r="D14" s="36"/>
      <c r="E14" s="36"/>
      <c r="F14" s="36"/>
      <c r="G14" s="36"/>
      <c r="H14" s="36"/>
      <c r="I14" s="36"/>
      <c r="J14" s="36"/>
      <c r="K14" s="6"/>
    </row>
    <row r="15" spans="1:15" ht="15" customHeight="1" x14ac:dyDescent="0.2">
      <c r="A15" s="20"/>
      <c r="B15" s="36"/>
      <c r="C15" s="36"/>
      <c r="D15" s="36"/>
      <c r="E15" s="36"/>
      <c r="F15" s="36"/>
      <c r="G15" s="36"/>
      <c r="H15" s="36"/>
      <c r="I15" s="36"/>
      <c r="J15" s="36"/>
      <c r="K15" s="6"/>
    </row>
    <row r="16" spans="1:15" ht="15" customHeight="1" x14ac:dyDescent="0.2">
      <c r="A16" s="20"/>
      <c r="B16" s="19"/>
      <c r="C16" s="19"/>
      <c r="D16" s="19"/>
      <c r="E16" s="19"/>
      <c r="F16" s="19"/>
      <c r="G16" s="19"/>
      <c r="H16" s="19"/>
      <c r="I16" s="19"/>
      <c r="J16" s="19"/>
      <c r="K16" s="6"/>
    </row>
    <row r="17" spans="1:13" ht="15" customHeight="1" x14ac:dyDescent="0.2">
      <c r="A17" s="21"/>
      <c r="C17" s="5" t="s">
        <v>25</v>
      </c>
      <c r="D17" s="6"/>
      <c r="E17" s="6"/>
      <c r="F17" s="6"/>
      <c r="G17" s="6"/>
      <c r="H17" s="6"/>
      <c r="I17" s="6"/>
      <c r="J17" s="6"/>
      <c r="K17" s="6"/>
    </row>
    <row r="18" spans="1:13" ht="1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3" ht="15" customHeight="1" x14ac:dyDescent="0.2">
      <c r="A19" s="6"/>
      <c r="B19" s="6"/>
      <c r="C19" s="6"/>
      <c r="D19" s="27" t="s">
        <v>22</v>
      </c>
      <c r="E19" s="6"/>
      <c r="F19" s="6"/>
      <c r="G19" s="6"/>
      <c r="H19" s="6"/>
      <c r="I19" s="6"/>
      <c r="J19" s="6"/>
      <c r="K19" s="6"/>
    </row>
    <row r="20" spans="1:13" ht="15" customHeight="1" x14ac:dyDescent="0.2">
      <c r="A20" s="6"/>
      <c r="B20" s="6"/>
      <c r="C20" s="6"/>
      <c r="D20" s="3" t="s">
        <v>0</v>
      </c>
      <c r="E20" s="3" t="s">
        <v>23</v>
      </c>
      <c r="F20" s="7">
        <v>30</v>
      </c>
      <c r="G20" s="6" t="s">
        <v>1</v>
      </c>
      <c r="H20" s="6"/>
      <c r="I20" s="6"/>
      <c r="J20" s="22"/>
      <c r="K20" s="34"/>
      <c r="L20" s="23"/>
    </row>
    <row r="21" spans="1:13" ht="15" customHeight="1" x14ac:dyDescent="0.2">
      <c r="A21" s="6"/>
      <c r="B21" s="6"/>
      <c r="C21" s="6"/>
      <c r="D21" s="3" t="s">
        <v>26</v>
      </c>
      <c r="E21" s="3" t="s">
        <v>20</v>
      </c>
      <c r="F21" s="7">
        <v>18</v>
      </c>
      <c r="G21" s="6" t="s">
        <v>21</v>
      </c>
      <c r="H21" s="6"/>
      <c r="I21" s="6"/>
      <c r="J21" s="6"/>
      <c r="K21" s="34"/>
      <c r="L21" s="24"/>
    </row>
    <row r="22" spans="1:13" ht="15" customHeight="1" x14ac:dyDescent="0.2">
      <c r="A22" s="6"/>
      <c r="B22" s="6"/>
      <c r="C22" s="6"/>
      <c r="D22" s="3" t="s">
        <v>31</v>
      </c>
      <c r="E22" s="3" t="s">
        <v>32</v>
      </c>
      <c r="F22" s="7">
        <v>12</v>
      </c>
      <c r="G22" s="6" t="s">
        <v>1</v>
      </c>
      <c r="H22" s="6"/>
      <c r="I22" s="6"/>
      <c r="J22" s="6"/>
      <c r="K22" s="34"/>
      <c r="L22" s="24"/>
    </row>
    <row r="23" spans="1:13" ht="15" customHeight="1" x14ac:dyDescent="0.2">
      <c r="A23" s="6"/>
      <c r="B23" s="6"/>
      <c r="C23" s="6"/>
      <c r="D23" s="3"/>
      <c r="E23" s="3"/>
      <c r="F23"/>
      <c r="G23" s="6"/>
      <c r="H23" s="6"/>
      <c r="I23" s="6"/>
      <c r="J23" s="6"/>
      <c r="K23" s="34"/>
      <c r="L23" s="24"/>
    </row>
    <row r="24" spans="1:13" ht="15" customHeight="1" x14ac:dyDescent="0.2">
      <c r="A24" s="6"/>
      <c r="B24" s="6"/>
      <c r="C24" s="5" t="s">
        <v>42</v>
      </c>
      <c r="E24" s="6"/>
      <c r="F24" s="6"/>
      <c r="G24" s="6"/>
      <c r="H24" s="6"/>
      <c r="I24" s="6"/>
      <c r="J24" s="6"/>
      <c r="K24" s="6"/>
      <c r="L24" s="23"/>
      <c r="M24" s="25"/>
    </row>
    <row r="25" spans="1:13" ht="15" customHeight="1" x14ac:dyDescent="0.2">
      <c r="A25" s="6"/>
      <c r="B25" s="22"/>
      <c r="C25" s="6"/>
      <c r="D25" s="3"/>
      <c r="E25" s="3"/>
      <c r="F25" s="6"/>
      <c r="G25" s="6"/>
      <c r="H25" s="6"/>
      <c r="I25" s="6"/>
      <c r="J25" s="6"/>
      <c r="K25" s="6"/>
    </row>
    <row r="26" spans="1:13" ht="15" customHeight="1" x14ac:dyDescent="0.2">
      <c r="A26" s="6"/>
      <c r="B26" s="6"/>
      <c r="D26" s="51" t="s">
        <v>27</v>
      </c>
      <c r="E26" s="6"/>
      <c r="F26" s="26"/>
      <c r="G26" s="6"/>
      <c r="H26" s="6"/>
      <c r="I26" s="6"/>
      <c r="J26" s="6"/>
      <c r="K26" s="6"/>
    </row>
    <row r="27" spans="1:13" ht="15" customHeight="1" x14ac:dyDescent="0.2">
      <c r="A27" s="6"/>
      <c r="B27" s="6"/>
      <c r="D27" s="31"/>
      <c r="E27" s="6"/>
      <c r="F27" s="26"/>
      <c r="G27" s="6"/>
      <c r="H27" s="6"/>
      <c r="I27" s="6"/>
      <c r="J27" s="6"/>
      <c r="K27" s="6"/>
    </row>
    <row r="28" spans="1:13" ht="15" customHeight="1" x14ac:dyDescent="0.2">
      <c r="A28" s="6"/>
      <c r="B28" s="6"/>
      <c r="D28" s="3"/>
      <c r="E28" s="4" t="s">
        <v>41</v>
      </c>
      <c r="F28" s="10"/>
      <c r="G28" s="6"/>
      <c r="H28" s="6"/>
      <c r="I28" s="6"/>
      <c r="J28" s="6"/>
      <c r="K28" s="6"/>
    </row>
    <row r="29" spans="1:13" ht="15" customHeight="1" x14ac:dyDescent="0.2">
      <c r="A29" s="6"/>
      <c r="B29" s="6"/>
      <c r="D29" s="3" t="s">
        <v>33</v>
      </c>
      <c r="E29" s="9" t="s">
        <v>24</v>
      </c>
      <c r="F29" s="28">
        <v>1</v>
      </c>
      <c r="G29" s="35"/>
      <c r="H29" s="6"/>
      <c r="I29" s="6"/>
      <c r="J29" s="6"/>
      <c r="K29" s="6"/>
    </row>
    <row r="30" spans="1:13" ht="15" customHeight="1" x14ac:dyDescent="0.2">
      <c r="A30" s="6"/>
      <c r="B30" s="6"/>
      <c r="D30" s="3" t="s">
        <v>34</v>
      </c>
      <c r="E30" s="30" t="s">
        <v>30</v>
      </c>
      <c r="F30" s="28">
        <v>1</v>
      </c>
      <c r="G30" s="6"/>
      <c r="H30" s="6"/>
      <c r="I30" s="6"/>
      <c r="J30" s="6"/>
      <c r="K30" s="6"/>
    </row>
    <row r="31" spans="1:13" ht="15" customHeight="1" x14ac:dyDescent="0.2">
      <c r="A31" s="6"/>
      <c r="B31" s="6"/>
      <c r="C31" s="6"/>
      <c r="D31" s="3"/>
      <c r="E31" s="29"/>
      <c r="F31" s="10"/>
      <c r="H31" s="6"/>
      <c r="I31" s="6"/>
      <c r="J31" s="6"/>
      <c r="K31" s="6"/>
    </row>
    <row r="32" spans="1:13" ht="15" customHeight="1" x14ac:dyDescent="0.2">
      <c r="A32" s="6"/>
      <c r="B32" s="6"/>
      <c r="C32" s="6"/>
      <c r="D32" s="3"/>
      <c r="E32" s="4" t="s">
        <v>43</v>
      </c>
      <c r="F32" s="10"/>
      <c r="H32" s="6"/>
      <c r="I32" s="6"/>
      <c r="J32" s="6"/>
      <c r="K32" s="6"/>
    </row>
    <row r="33" spans="1:11" ht="15" customHeight="1" x14ac:dyDescent="0.2">
      <c r="A33" s="6"/>
      <c r="B33" s="6"/>
      <c r="C33" s="6"/>
      <c r="D33" s="3" t="s">
        <v>35</v>
      </c>
      <c r="E33" s="49" t="s">
        <v>39</v>
      </c>
      <c r="F33" s="32">
        <f>TAN(RADIANS(DEGREES(ATAN((TAN(RADIANS(Phi))/gammaPhiC1)))))/TAN(RADIANS(beta))</f>
        <v>2.716219460145004</v>
      </c>
      <c r="G33" s="6"/>
      <c r="H33" s="6"/>
      <c r="I33" s="6"/>
      <c r="J33" s="6"/>
      <c r="K33" s="6"/>
    </row>
    <row r="34" spans="1:11" ht="15" customHeight="1" x14ac:dyDescent="0.2">
      <c r="A34" s="6"/>
      <c r="B34" s="6"/>
      <c r="C34" s="6"/>
      <c r="D34" s="3"/>
      <c r="E34" s="49"/>
      <c r="F34" s="6" t="str">
        <f>IF(F33&lt;1,"FAILURE! Slope is unstable in dry/submerged state.","SAFE. Slope is stable in dry/submerged state.")</f>
        <v>SAFE. Slope is stable in dry/submerged state.</v>
      </c>
      <c r="G34" s="6"/>
      <c r="H34" s="6"/>
      <c r="I34" s="6"/>
      <c r="J34" s="6"/>
      <c r="K34" s="6"/>
    </row>
    <row r="35" spans="1:11" ht="15" customHeight="1" x14ac:dyDescent="0.2">
      <c r="A35" s="6"/>
      <c r="B35" s="6"/>
      <c r="C35" s="6"/>
      <c r="D35" s="3"/>
      <c r="E35" s="49"/>
      <c r="F35" s="32"/>
      <c r="G35" s="6"/>
      <c r="H35" s="6"/>
      <c r="I35" s="6"/>
      <c r="J35" s="6"/>
      <c r="K35" s="6"/>
    </row>
    <row r="36" spans="1:11" ht="15" customHeight="1" x14ac:dyDescent="0.2">
      <c r="A36" s="6"/>
      <c r="B36" s="6"/>
      <c r="C36" s="6"/>
      <c r="D36" s="3" t="s">
        <v>36</v>
      </c>
      <c r="E36" s="49" t="s">
        <v>40</v>
      </c>
      <c r="F36" s="32">
        <f>((gammasoil/gammagammaC1)-9.81)*TAN(RADIANS(DEGREES(ATAN((TAN(RADIANS(Phi))/gammaPhiC1)))))/(gammasoil*TAN(RADIANS(beta)))</f>
        <v>1.2358798543659768</v>
      </c>
      <c r="G36" s="50" t="s">
        <v>37</v>
      </c>
      <c r="H36" s="6"/>
      <c r="I36" s="6"/>
      <c r="J36" s="6"/>
      <c r="K36" s="6"/>
    </row>
    <row r="37" spans="1:11" ht="15" customHeight="1" x14ac:dyDescent="0.2">
      <c r="A37" s="6"/>
      <c r="B37" s="6"/>
      <c r="C37" s="6"/>
      <c r="D37" s="3"/>
      <c r="E37" s="3"/>
      <c r="F37" s="6" t="str">
        <f>IF(F36&lt;1,"FAILURE! Slope is unstable under seepage.","SAFE. Slope is stable under seepage.")</f>
        <v>SAFE. Slope is stable under seepage.</v>
      </c>
      <c r="G37" s="6"/>
      <c r="H37" s="6"/>
      <c r="I37" s="6"/>
      <c r="J37" s="6"/>
      <c r="K37" s="6"/>
    </row>
    <row r="38" spans="1:11" ht="15" customHeight="1" x14ac:dyDescent="0.2">
      <c r="A38" s="6"/>
      <c r="B38" s="6"/>
      <c r="C38" s="6"/>
      <c r="D38" s="3"/>
      <c r="E38" s="3"/>
      <c r="F38" s="6"/>
      <c r="G38" s="6"/>
      <c r="H38" s="6"/>
      <c r="I38" s="6"/>
      <c r="J38" s="6"/>
      <c r="K38" s="6"/>
    </row>
    <row r="39" spans="1:11" ht="15" customHeight="1" x14ac:dyDescent="0.2">
      <c r="A39" s="6"/>
      <c r="B39" s="6"/>
      <c r="D39" s="51" t="s">
        <v>28</v>
      </c>
      <c r="E39" s="6"/>
      <c r="F39" s="6"/>
      <c r="G39" s="6"/>
      <c r="H39" s="6"/>
      <c r="I39" s="6"/>
      <c r="J39" s="6"/>
      <c r="K39" s="6"/>
    </row>
    <row r="40" spans="1:11" ht="15" customHeight="1" x14ac:dyDescent="0.2">
      <c r="A40" s="6"/>
      <c r="B40" s="6"/>
      <c r="D40" s="31"/>
      <c r="E40" s="6"/>
      <c r="F40" s="6"/>
      <c r="G40" s="6"/>
      <c r="H40" s="6"/>
      <c r="I40" s="6"/>
      <c r="J40" s="6"/>
      <c r="K40" s="6"/>
    </row>
    <row r="41" spans="1:11" ht="15" customHeight="1" x14ac:dyDescent="0.2">
      <c r="A41" s="6"/>
      <c r="B41" s="6"/>
      <c r="D41" s="3"/>
      <c r="E41" s="4" t="s">
        <v>29</v>
      </c>
      <c r="F41" s="10"/>
      <c r="G41" s="6"/>
      <c r="H41" s="6"/>
      <c r="I41" s="6"/>
      <c r="J41" s="6"/>
      <c r="K41" s="6"/>
    </row>
    <row r="42" spans="1:11" ht="15" customHeight="1" x14ac:dyDescent="0.2">
      <c r="A42" s="6"/>
      <c r="B42" s="6"/>
      <c r="D42" s="3" t="s">
        <v>33</v>
      </c>
      <c r="E42" s="9" t="s">
        <v>24</v>
      </c>
      <c r="F42" s="28">
        <v>1.25</v>
      </c>
      <c r="G42" s="35"/>
      <c r="H42" s="6"/>
      <c r="I42" s="6"/>
      <c r="J42" s="6"/>
      <c r="K42" s="6"/>
    </row>
    <row r="43" spans="1:11" ht="15" customHeight="1" x14ac:dyDescent="0.2">
      <c r="A43" s="6"/>
      <c r="B43" s="6"/>
      <c r="D43" s="3" t="s">
        <v>34</v>
      </c>
      <c r="E43" s="30" t="s">
        <v>30</v>
      </c>
      <c r="F43" s="28">
        <v>1</v>
      </c>
      <c r="G43" s="6"/>
      <c r="H43" s="6"/>
      <c r="I43" s="6"/>
      <c r="J43" s="6"/>
      <c r="K43" s="6"/>
    </row>
    <row r="44" spans="1:11" ht="15" customHeight="1" x14ac:dyDescent="0.2">
      <c r="A44" s="6"/>
      <c r="B44" s="6"/>
      <c r="D44" s="3"/>
      <c r="E44" s="29"/>
      <c r="F44" s="10"/>
      <c r="H44" s="6"/>
      <c r="I44" s="6"/>
      <c r="J44" s="6"/>
      <c r="K44" s="6"/>
    </row>
    <row r="45" spans="1:11" ht="15" customHeight="1" x14ac:dyDescent="0.2">
      <c r="A45" s="6"/>
      <c r="B45" s="6"/>
      <c r="D45" s="3"/>
      <c r="E45" s="4" t="s">
        <v>43</v>
      </c>
      <c r="F45" s="10"/>
      <c r="H45" s="6"/>
      <c r="I45" s="6"/>
      <c r="J45" s="6"/>
      <c r="K45" s="6"/>
    </row>
    <row r="46" spans="1:11" ht="15" customHeight="1" x14ac:dyDescent="0.2">
      <c r="A46" s="6"/>
      <c r="B46" s="6"/>
      <c r="D46" s="3" t="s">
        <v>35</v>
      </c>
      <c r="E46" s="49" t="s">
        <v>39</v>
      </c>
      <c r="F46" s="32">
        <f>TAN(RADIANS(DEGREES(ATAN((TAN(RADIANS(Phi))/gammaPhiC2)))))/TAN(RADIANS(beta))</f>
        <v>2.1729755681160032</v>
      </c>
      <c r="G46" s="6"/>
      <c r="H46" s="6"/>
      <c r="I46" s="6"/>
      <c r="J46" s="6"/>
      <c r="K46" s="6"/>
    </row>
    <row r="47" spans="1:11" ht="15" customHeight="1" x14ac:dyDescent="0.2">
      <c r="A47" s="6"/>
      <c r="B47" s="6"/>
      <c r="D47" s="3"/>
      <c r="E47" s="49"/>
      <c r="F47" s="6" t="str">
        <f>IF(F46&lt;1,"FAILURE! Slope is unstable in dry/submerged state.","SAFE. Slope is stable in dry/submerged state.")</f>
        <v>SAFE. Slope is stable in dry/submerged state.</v>
      </c>
      <c r="G47" s="6"/>
      <c r="H47" s="6"/>
      <c r="I47" s="6"/>
      <c r="J47" s="6"/>
      <c r="K47" s="6"/>
    </row>
    <row r="48" spans="1:11" ht="15" customHeight="1" x14ac:dyDescent="0.2">
      <c r="A48" s="6"/>
      <c r="B48" s="6"/>
      <c r="D48" s="3"/>
      <c r="E48" s="49"/>
      <c r="F48" s="32"/>
      <c r="G48" s="6"/>
      <c r="H48" s="6"/>
      <c r="I48" s="6"/>
      <c r="J48" s="6"/>
      <c r="K48" s="6"/>
    </row>
    <row r="49" spans="1:11" ht="15" customHeight="1" x14ac:dyDescent="0.2">
      <c r="A49" s="6"/>
      <c r="B49" s="6"/>
      <c r="D49" s="3" t="s">
        <v>36</v>
      </c>
      <c r="E49" s="49" t="s">
        <v>40</v>
      </c>
      <c r="F49" s="32">
        <f>((gammasoil/gammagammaC2)-9.81)*TAN(RADIANS(DEGREES(ATAN((TAN(RADIANS(Phi))/gammaPhiC2)))))/(gammasoil*TAN(RADIANS(beta)))</f>
        <v>0.98870388349278127</v>
      </c>
      <c r="G49" s="50" t="s">
        <v>37</v>
      </c>
      <c r="H49" s="6"/>
      <c r="I49" s="6"/>
      <c r="J49" s="6"/>
      <c r="K49" s="6"/>
    </row>
    <row r="50" spans="1:11" ht="15" customHeight="1" x14ac:dyDescent="0.2">
      <c r="B50" s="6"/>
      <c r="C50" s="6"/>
      <c r="D50" s="3"/>
      <c r="E50" s="3"/>
      <c r="F50" s="6" t="str">
        <f>IF(F49&lt;1,"FAILURE! Slope is unstable under seepage.","SAFE. Slope is stable under seepage.")</f>
        <v>FAILURE! Slope is unstable under seepage.</v>
      </c>
      <c r="H50" s="6"/>
    </row>
    <row r="51" spans="1:11" ht="15" customHeight="1" x14ac:dyDescent="0.2">
      <c r="D51" s="3"/>
      <c r="E51" s="29"/>
      <c r="F51" s="32"/>
    </row>
    <row r="52" spans="1:11" ht="15" customHeight="1" x14ac:dyDescent="0.2">
      <c r="D52" s="3"/>
      <c r="E52" s="29"/>
      <c r="F52" s="6"/>
    </row>
    <row r="53" spans="1:11" ht="15" customHeight="1" x14ac:dyDescent="0.2"/>
    <row r="54" spans="1:11" ht="12.75" customHeight="1" x14ac:dyDescent="0.2"/>
    <row r="55" spans="1:11" ht="12.75" customHeight="1" x14ac:dyDescent="0.2"/>
    <row r="56" spans="1:11" ht="12.75" customHeight="1" x14ac:dyDescent="0.2"/>
    <row r="57" spans="1:11" ht="12.75" customHeight="1" x14ac:dyDescent="0.2"/>
    <row r="58" spans="1:11" ht="12.75" customHeight="1" x14ac:dyDescent="0.2"/>
    <row r="59" spans="1:11" ht="12.75" customHeight="1" x14ac:dyDescent="0.2"/>
    <row r="60" spans="1:11" ht="12.75" customHeight="1" x14ac:dyDescent="0.2"/>
    <row r="61" spans="1:11" ht="12.75" customHeight="1" x14ac:dyDescent="0.2"/>
    <row r="62" spans="1:11" ht="12.75" customHeight="1" x14ac:dyDescent="0.2"/>
    <row r="63" spans="1:11" ht="12.75" customHeight="1" x14ac:dyDescent="0.2"/>
    <row r="64" spans="1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</sheetData>
  <mergeCells count="11">
    <mergeCell ref="B10:J15"/>
    <mergeCell ref="B7:J7"/>
    <mergeCell ref="A1:C3"/>
    <mergeCell ref="D1:I1"/>
    <mergeCell ref="J1:K1"/>
    <mergeCell ref="D3:I3"/>
    <mergeCell ref="J3:K3"/>
    <mergeCell ref="A4:C6"/>
    <mergeCell ref="D5:E5"/>
    <mergeCell ref="F5:G5"/>
    <mergeCell ref="I5:J5"/>
  </mergeCells>
  <phoneticPr fontId="3" type="noConversion"/>
  <conditionalFormatting sqref="F50">
    <cfRule type="containsText" dxfId="3" priority="4" operator="containsText" text="FAILURE">
      <formula>NOT(ISERROR(SEARCH("FAILURE",F50)))</formula>
    </cfRule>
  </conditionalFormatting>
  <conditionalFormatting sqref="F47">
    <cfRule type="containsText" dxfId="2" priority="3" operator="containsText" text="FAILURE">
      <formula>NOT(ISERROR(SEARCH("FAILURE",F47)))</formula>
    </cfRule>
  </conditionalFormatting>
  <conditionalFormatting sqref="F37">
    <cfRule type="containsText" dxfId="1" priority="2" operator="containsText" text="FAILURE">
      <formula>NOT(ISERROR(SEARCH("FAILURE",F37)))</formula>
    </cfRule>
  </conditionalFormatting>
  <conditionalFormatting sqref="F34">
    <cfRule type="containsText" dxfId="0" priority="1" operator="containsText" text="FAILURE">
      <formula>NOT(ISERROR(SEARCH("FAILURE",F34)))</formula>
    </cfRule>
  </conditionalFormatting>
  <pageMargins left="0.25" right="0.25" top="0.75" bottom="0.75" header="0.3" footer="0.3"/>
  <pageSetup paperSize="9" orientation="portrait" horizontalDpi="300" verticalDpi="300" r:id="rId1"/>
  <headerFooter>
    <oddFooter>&amp;L&amp;"Arial,Italic"Disclaimer. This tool follows EC7 conventions. Results are for preliminary use only and must be checked and approved by a suitably qualified engineer before reliance. PHICON accepts no liability without formal verification/approval.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Slope Stability Analysis</vt:lpstr>
      <vt:lpstr>beta</vt:lpstr>
      <vt:lpstr>gammagammaC1</vt:lpstr>
      <vt:lpstr>gammagammaC2</vt:lpstr>
      <vt:lpstr>gammaPhiC1</vt:lpstr>
      <vt:lpstr>gammaPhiC2</vt:lpstr>
      <vt:lpstr>gammasoil</vt:lpstr>
      <vt:lpstr>Phi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Elements of Soil Mechanics, 9th Edition</dc:title>
  <dc:subject/>
  <dc:creator>Ian Smith</dc:creator>
  <cp:keywords/>
  <dc:description/>
  <cp:lastModifiedBy>Aminul Islam</cp:lastModifiedBy>
  <cp:lastPrinted>2025-12-13T19:55:40Z</cp:lastPrinted>
  <dcterms:created xsi:type="dcterms:W3CDTF">2005-09-08T15:52:27Z</dcterms:created>
  <dcterms:modified xsi:type="dcterms:W3CDTF">2025-12-13T19:56:32Z</dcterms:modified>
  <cp:category/>
</cp:coreProperties>
</file>